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2116" windowHeight="9552"/>
  </bookViews>
  <sheets>
    <sheet name="SL vs Autónomo" sheetId="1" r:id="rId1"/>
  </sheets>
  <calcPr calcId="145621"/>
</workbook>
</file>

<file path=xl/calcChain.xml><?xml version="1.0" encoding="utf-8"?>
<calcChain xmlns="http://schemas.openxmlformats.org/spreadsheetml/2006/main">
  <c r="H16" i="1" l="1"/>
  <c r="H10" i="1"/>
  <c r="H5" i="1"/>
  <c r="E19" i="1"/>
  <c r="E12" i="1"/>
  <c r="E6" i="1"/>
  <c r="B18" i="1"/>
  <c r="B12" i="1"/>
  <c r="B6" i="1"/>
  <c r="E5" i="1" l="1"/>
  <c r="H23" i="1" l="1"/>
  <c r="E18" i="1"/>
  <c r="E11" i="1"/>
  <c r="E7" i="1" l="1"/>
  <c r="E9" i="1" s="1"/>
  <c r="E13" i="1" l="1"/>
  <c r="E16" i="1" s="1"/>
  <c r="B23" i="1" l="1"/>
  <c r="E20" i="1"/>
</calcChain>
</file>

<file path=xl/sharedStrings.xml><?xml version="1.0" encoding="utf-8"?>
<sst xmlns="http://schemas.openxmlformats.org/spreadsheetml/2006/main" count="38" uniqueCount="21">
  <si>
    <t>SL y AUTÓNOMO</t>
  </si>
  <si>
    <t>SOLO AUTÓNOMO</t>
  </si>
  <si>
    <t>Autonomo</t>
  </si>
  <si>
    <t>SL</t>
  </si>
  <si>
    <t>Año 1</t>
  </si>
  <si>
    <t>en Año1</t>
  </si>
  <si>
    <t>Saldo Inicial</t>
  </si>
  <si>
    <t>Año 2</t>
  </si>
  <si>
    <t>en Año2</t>
  </si>
  <si>
    <t>Año 3</t>
  </si>
  <si>
    <t>en Año3</t>
  </si>
  <si>
    <t>IS 25%</t>
  </si>
  <si>
    <t>PAGADO CON SL y AUTÓNOMO</t>
  </si>
  <si>
    <t>PAGADO COMO AUTÓNOMO</t>
  </si>
  <si>
    <t>Beneficios solo autónomo</t>
  </si>
  <si>
    <t>Gasto factura Carolina</t>
  </si>
  <si>
    <t>Quedan en Banco</t>
  </si>
  <si>
    <t>IRPF 30%</t>
  </si>
  <si>
    <t>Genera Ingresos</t>
  </si>
  <si>
    <t>IRPF 38%</t>
  </si>
  <si>
    <t>Nómina Socio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</si>
</sst>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164" fontId="0" fillId="0" borderId="0" xfId="0" applyNumberFormat="1"/>
    <xf numFmtId="164" fontId="0" fillId="0" borderId="2" xfId="0" applyNumberFormat="1" applyBorder="1"/>
    <xf numFmtId="0" fontId="0" fillId="0" borderId="3" xfId="0" applyBorder="1"/>
    <xf numFmtId="164" fontId="0" fillId="0" borderId="1" xfId="0" applyNumberFormat="1" applyBorder="1"/>
    <xf numFmtId="164" fontId="1" fillId="0" borderId="0" xfId="0" applyNumberFormat="1" applyFont="1"/>
    <xf numFmtId="9" fontId="0" fillId="0" borderId="0" xfId="0" applyNumberFormat="1"/>
    <xf numFmtId="0" fontId="0" fillId="2" borderId="2" xfId="0" applyFill="1" applyBorder="1"/>
    <xf numFmtId="164" fontId="0" fillId="2" borderId="3" xfId="0" applyNumberForma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37" sqref="B37"/>
    </sheetView>
  </sheetViews>
  <sheetFormatPr baseColWidth="10" defaultRowHeight="14.4" x14ac:dyDescent="0.3"/>
  <cols>
    <col min="1" max="1" width="26.33203125" customWidth="1"/>
    <col min="2" max="2" width="16.21875" customWidth="1"/>
    <col min="3" max="3" width="13.44140625" customWidth="1"/>
    <col min="5" max="5" width="13" bestFit="1" customWidth="1"/>
    <col min="6" max="6" width="19.109375" customWidth="1"/>
    <col min="7" max="7" width="30.44140625" customWidth="1"/>
    <col min="8" max="8" width="16.44140625" customWidth="1"/>
  </cols>
  <sheetData>
    <row r="1" spans="1:10" ht="15" thickBot="1" x14ac:dyDescent="0.35"/>
    <row r="2" spans="1:10" ht="15" thickBot="1" x14ac:dyDescent="0.35">
      <c r="B2" s="1" t="s">
        <v>0</v>
      </c>
      <c r="H2" s="1" t="s">
        <v>1</v>
      </c>
    </row>
    <row r="3" spans="1:10" ht="14.7" thickBot="1" x14ac:dyDescent="0.6">
      <c r="B3" s="10" t="s">
        <v>2</v>
      </c>
      <c r="E3" s="10" t="s">
        <v>3</v>
      </c>
    </row>
    <row r="4" spans="1:10" ht="15" thickBot="1" x14ac:dyDescent="0.35">
      <c r="A4" t="s">
        <v>4</v>
      </c>
      <c r="B4" s="2"/>
      <c r="C4" s="2"/>
      <c r="D4" s="2"/>
      <c r="E4" s="3">
        <v>150000</v>
      </c>
      <c r="F4" s="4" t="s">
        <v>18</v>
      </c>
      <c r="H4" s="5">
        <v>150000</v>
      </c>
      <c r="I4" t="s">
        <v>14</v>
      </c>
    </row>
    <row r="5" spans="1:10" x14ac:dyDescent="0.3">
      <c r="B5" s="2">
        <v>50000</v>
      </c>
      <c r="C5" t="s">
        <v>20</v>
      </c>
      <c r="E5" s="2">
        <f>-B5</f>
        <v>-50000</v>
      </c>
      <c r="F5" t="s">
        <v>15</v>
      </c>
      <c r="H5" s="6">
        <f>H4*0.38</f>
        <v>57000</v>
      </c>
      <c r="I5" t="s">
        <v>19</v>
      </c>
      <c r="J5" t="s">
        <v>5</v>
      </c>
    </row>
    <row r="6" spans="1:10" x14ac:dyDescent="0.3">
      <c r="B6" s="6">
        <f>B5*0.3</f>
        <v>15000</v>
      </c>
      <c r="C6" s="7" t="s">
        <v>17</v>
      </c>
      <c r="E6" s="6">
        <f>(E4+E5)*0.25</f>
        <v>25000</v>
      </c>
      <c r="F6" t="s">
        <v>11</v>
      </c>
    </row>
    <row r="7" spans="1:10" x14ac:dyDescent="0.3">
      <c r="E7" s="2">
        <f>E4+E5-E6</f>
        <v>75000</v>
      </c>
      <c r="F7" t="s">
        <v>16</v>
      </c>
    </row>
    <row r="8" spans="1:10" ht="15" thickBot="1" x14ac:dyDescent="0.35"/>
    <row r="9" spans="1:10" ht="15" thickBot="1" x14ac:dyDescent="0.35">
      <c r="E9" s="2">
        <f>E7</f>
        <v>75000</v>
      </c>
      <c r="F9" t="s">
        <v>6</v>
      </c>
      <c r="H9" s="5">
        <v>150000</v>
      </c>
      <c r="I9" t="s">
        <v>14</v>
      </c>
    </row>
    <row r="10" spans="1:10" ht="15" thickBot="1" x14ac:dyDescent="0.35">
      <c r="A10" t="s">
        <v>7</v>
      </c>
      <c r="E10" s="3">
        <v>150000</v>
      </c>
      <c r="F10" s="4" t="s">
        <v>18</v>
      </c>
      <c r="H10" s="6">
        <f>H9*0.38</f>
        <v>57000</v>
      </c>
      <c r="I10" t="s">
        <v>19</v>
      </c>
      <c r="J10" t="s">
        <v>8</v>
      </c>
    </row>
    <row r="11" spans="1:10" x14ac:dyDescent="0.3">
      <c r="B11" s="2">
        <v>50000</v>
      </c>
      <c r="C11" t="s">
        <v>20</v>
      </c>
      <c r="E11" s="2">
        <f>-B11</f>
        <v>-50000</v>
      </c>
      <c r="F11" t="s">
        <v>15</v>
      </c>
    </row>
    <row r="12" spans="1:10" x14ac:dyDescent="0.3">
      <c r="B12" s="6">
        <f>B11*0.3</f>
        <v>15000</v>
      </c>
      <c r="C12" s="7" t="s">
        <v>17</v>
      </c>
      <c r="E12" s="6">
        <f>(E10+E11)*0.25</f>
        <v>25000</v>
      </c>
      <c r="F12" t="s">
        <v>11</v>
      </c>
    </row>
    <row r="13" spans="1:10" x14ac:dyDescent="0.3">
      <c r="E13" s="2">
        <f>E9+E10+E11-E12</f>
        <v>150000</v>
      </c>
      <c r="F13" t="s">
        <v>16</v>
      </c>
    </row>
    <row r="14" spans="1:10" ht="15" thickBot="1" x14ac:dyDescent="0.35"/>
    <row r="15" spans="1:10" ht="15" thickBot="1" x14ac:dyDescent="0.35">
      <c r="E15" s="2"/>
      <c r="H15" s="5">
        <v>150000</v>
      </c>
      <c r="I15" t="s">
        <v>14</v>
      </c>
    </row>
    <row r="16" spans="1:10" ht="15" thickBot="1" x14ac:dyDescent="0.35">
      <c r="A16" t="s">
        <v>9</v>
      </c>
      <c r="E16" s="2">
        <f>E13</f>
        <v>150000</v>
      </c>
      <c r="F16" t="s">
        <v>6</v>
      </c>
      <c r="H16" s="6">
        <f>H15*0.38</f>
        <v>57000</v>
      </c>
      <c r="I16" t="s">
        <v>19</v>
      </c>
      <c r="J16" t="s">
        <v>10</v>
      </c>
    </row>
    <row r="17" spans="1:8" ht="15" thickBot="1" x14ac:dyDescent="0.35">
      <c r="B17" s="2">
        <v>50000</v>
      </c>
      <c r="C17" t="s">
        <v>20</v>
      </c>
      <c r="E17" s="3">
        <v>150000</v>
      </c>
      <c r="F17" s="4" t="s">
        <v>18</v>
      </c>
    </row>
    <row r="18" spans="1:8" x14ac:dyDescent="0.3">
      <c r="B18" s="6">
        <f>B17*0.3</f>
        <v>15000</v>
      </c>
      <c r="C18" s="7" t="s">
        <v>17</v>
      </c>
      <c r="E18" s="2">
        <f>-B17</f>
        <v>-50000</v>
      </c>
      <c r="F18" t="s">
        <v>15</v>
      </c>
    </row>
    <row r="19" spans="1:8" x14ac:dyDescent="0.3">
      <c r="E19" s="6">
        <f>(E17+E18)*0.25</f>
        <v>25000</v>
      </c>
      <c r="F19" t="s">
        <v>11</v>
      </c>
    </row>
    <row r="20" spans="1:8" x14ac:dyDescent="0.3">
      <c r="E20" s="2">
        <f>E16+E17+E18-E19</f>
        <v>225000</v>
      </c>
      <c r="F20" t="s">
        <v>16</v>
      </c>
    </row>
    <row r="22" spans="1:8" ht="15" thickBot="1" x14ac:dyDescent="0.35"/>
    <row r="23" spans="1:8" ht="15" thickBot="1" x14ac:dyDescent="0.35">
      <c r="A23" s="8" t="s">
        <v>12</v>
      </c>
      <c r="B23" s="9">
        <f>B18+B12+B6+E6+E12+E19</f>
        <v>120000</v>
      </c>
      <c r="G23" s="8" t="s">
        <v>13</v>
      </c>
      <c r="H23" s="9">
        <f>H5+H10+H16</f>
        <v>171000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SL vs Autónomo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2020-10-29T13:21:07Z</dcterms:created>
  <dcterms:modified xsi:type="dcterms:W3CDTF">2022-06-19T21:00:29Z</dcterms:modified>
</cp:coreProperties>
</file>